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80" windowHeight="119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2" i="1" l="1"/>
  <c r="I22" i="1" s="1"/>
  <c r="J22" i="1" s="1"/>
  <c r="H8" i="1"/>
  <c r="I8" i="1" s="1"/>
  <c r="J8" i="1" s="1"/>
  <c r="H23" i="1"/>
  <c r="I23" i="1" s="1"/>
  <c r="J23" i="1" s="1"/>
  <c r="H7" i="1"/>
  <c r="I7" i="1" s="1"/>
  <c r="J7" i="1" s="1"/>
  <c r="H35" i="1"/>
  <c r="I35" i="1" s="1"/>
  <c r="J35" i="1" s="1"/>
  <c r="H25" i="1"/>
  <c r="I25" i="1" s="1"/>
  <c r="J25" i="1" s="1"/>
  <c r="H33" i="1"/>
  <c r="I33" i="1" s="1"/>
  <c r="J33" i="1" s="1"/>
  <c r="H28" i="1"/>
  <c r="I28" i="1" s="1"/>
  <c r="J28" i="1" s="1"/>
  <c r="H11" i="1"/>
  <c r="I11" i="1" s="1"/>
  <c r="J11" i="1" s="1"/>
  <c r="H19" i="1"/>
  <c r="I19" i="1" s="1"/>
  <c r="J19" i="1" s="1"/>
  <c r="H27" i="1"/>
  <c r="I27" i="1" s="1"/>
  <c r="J27" i="1" s="1"/>
  <c r="H41" i="1"/>
  <c r="I41" i="1" s="1"/>
  <c r="J41" i="1" s="1"/>
  <c r="H32" i="1"/>
  <c r="I32" i="1" s="1"/>
  <c r="J32" i="1" s="1"/>
  <c r="H40" i="1"/>
  <c r="I40" i="1" s="1"/>
  <c r="J40" i="1" s="1"/>
  <c r="H26" i="1"/>
  <c r="I26" i="1" s="1"/>
  <c r="J26" i="1" s="1"/>
  <c r="H24" i="1"/>
  <c r="I24" i="1" s="1"/>
  <c r="J24" i="1" s="1"/>
  <c r="H6" i="1"/>
  <c r="I6" i="1"/>
  <c r="J6" i="1" s="1"/>
  <c r="H12" i="1"/>
  <c r="I12" i="1" s="1"/>
  <c r="J12" i="1" s="1"/>
  <c r="H15" i="1"/>
  <c r="I15" i="1" s="1"/>
  <c r="J15" i="1" s="1"/>
  <c r="H30" i="1"/>
  <c r="I30" i="1" s="1"/>
  <c r="J30" i="1" s="1"/>
  <c r="H9" i="1"/>
  <c r="I9" i="1" s="1"/>
  <c r="J9" i="1" s="1"/>
  <c r="H14" i="1"/>
  <c r="I14" i="1" s="1"/>
  <c r="J14" i="1" s="1"/>
  <c r="H38" i="1" l="1"/>
  <c r="I38" i="1" s="1"/>
  <c r="J38" i="1" s="1"/>
  <c r="H29" i="1"/>
  <c r="I29" i="1" s="1"/>
  <c r="J29" i="1" s="1"/>
  <c r="H39" i="1"/>
  <c r="I39" i="1" s="1"/>
  <c r="J39" i="1" s="1"/>
  <c r="H17" i="1"/>
  <c r="I17" i="1" s="1"/>
  <c r="J17" i="1" s="1"/>
  <c r="H16" i="1"/>
  <c r="I16" i="1" s="1"/>
  <c r="J16" i="1" s="1"/>
  <c r="H18" i="1"/>
  <c r="I18" i="1" s="1"/>
  <c r="J18" i="1" s="1"/>
  <c r="H31" i="1"/>
  <c r="I31" i="1" s="1"/>
  <c r="J31" i="1" s="1"/>
  <c r="H10" i="1"/>
  <c r="I10" i="1" s="1"/>
  <c r="J10" i="1" s="1"/>
  <c r="H37" i="1"/>
  <c r="I37" i="1" s="1"/>
  <c r="J37" i="1" s="1"/>
  <c r="H20" i="1"/>
  <c r="I20" i="1" s="1"/>
  <c r="J20" i="1" s="1"/>
  <c r="H42" i="1"/>
  <c r="I42" i="1" s="1"/>
  <c r="J42" i="1" s="1"/>
  <c r="H34" i="1"/>
  <c r="I34" i="1" s="1"/>
  <c r="J34" i="1" s="1"/>
  <c r="H21" i="1"/>
  <c r="I21" i="1" s="1"/>
  <c r="J21" i="1" s="1"/>
  <c r="H13" i="1"/>
  <c r="I13" i="1" s="1"/>
  <c r="H36" i="1"/>
  <c r="I36" i="1" s="1"/>
  <c r="J36" i="1" s="1"/>
  <c r="J13" i="1" l="1"/>
  <c r="I43" i="1"/>
  <c r="J43" i="1" s="1"/>
</calcChain>
</file>

<file path=xl/sharedStrings.xml><?xml version="1.0" encoding="utf-8"?>
<sst xmlns="http://schemas.openxmlformats.org/spreadsheetml/2006/main" count="121" uniqueCount="118">
  <si>
    <t>番号</t>
  </si>
  <si>
    <t>商品名</t>
  </si>
  <si>
    <t>成分名</t>
  </si>
  <si>
    <t>コレミナール</t>
  </si>
  <si>
    <t>フルタゾラム</t>
  </si>
  <si>
    <t>エチゾラム</t>
  </si>
  <si>
    <t>クロチアゼパム</t>
  </si>
  <si>
    <t>ロラゼパム</t>
  </si>
  <si>
    <t>アルプラゾラム</t>
  </si>
  <si>
    <t>ブロマゼパム</t>
  </si>
  <si>
    <t>エリスパン</t>
  </si>
  <si>
    <t>フルジアゼパム</t>
  </si>
  <si>
    <t>クロナゼパム</t>
  </si>
  <si>
    <t>メンドン</t>
  </si>
  <si>
    <t>クロラゼプ酸</t>
  </si>
  <si>
    <t>セレナール</t>
  </si>
  <si>
    <t>オキサゾラム</t>
  </si>
  <si>
    <t>クロキサゾラム</t>
  </si>
  <si>
    <t>ジアゼパム</t>
  </si>
  <si>
    <t>レスミット</t>
  </si>
  <si>
    <t>メダゼパム</t>
  </si>
  <si>
    <t>ロフラゼプ酸エチル</t>
  </si>
  <si>
    <t>レスタス</t>
  </si>
  <si>
    <t>フルトラゼパム</t>
  </si>
  <si>
    <t>等価換算係数 *1</t>
    <rPh sb="4" eb="6">
      <t>ケイスウ</t>
    </rPh>
    <phoneticPr fontId="1"/>
  </si>
  <si>
    <t>主なベンゾジアゼピン系薬物の処方力価の換算表</t>
    <rPh sb="0" eb="1">
      <t>オモ</t>
    </rPh>
    <rPh sb="10" eb="11">
      <t>ケイ</t>
    </rPh>
    <rPh sb="11" eb="13">
      <t>ヤクブツ</t>
    </rPh>
    <rPh sb="14" eb="16">
      <t>ショホウ</t>
    </rPh>
    <rPh sb="16" eb="18">
      <t>リキカ</t>
    </rPh>
    <rPh sb="19" eb="21">
      <t>カンサン</t>
    </rPh>
    <rPh sb="21" eb="22">
      <t>ヒョウ</t>
    </rPh>
    <phoneticPr fontId="1"/>
  </si>
  <si>
    <t>Ａ</t>
    <phoneticPr fontId="1"/>
  </si>
  <si>
    <t>等価換算 *2</t>
    <rPh sb="0" eb="2">
      <t>トウカ</t>
    </rPh>
    <rPh sb="2" eb="4">
      <t>カンサン</t>
    </rPh>
    <phoneticPr fontId="1"/>
  </si>
  <si>
    <t>Ｂ</t>
    <phoneticPr fontId="1"/>
  </si>
  <si>
    <t>Ｃ</t>
    <phoneticPr fontId="1"/>
  </si>
  <si>
    <t>リボトリール・ランドセン</t>
    <phoneticPr fontId="1"/>
  </si>
  <si>
    <t>半減期(h)</t>
    <phoneticPr fontId="1"/>
  </si>
  <si>
    <t>合　　計　（総処方用量）</t>
    <rPh sb="0" eb="1">
      <t>ア</t>
    </rPh>
    <rPh sb="3" eb="4">
      <t>ケイ</t>
    </rPh>
    <rPh sb="6" eb="7">
      <t>ソウ</t>
    </rPh>
    <rPh sb="7" eb="9">
      <t>ショホウ</t>
    </rPh>
    <rPh sb="9" eb="11">
      <t>ヨウリョウ</t>
    </rPh>
    <phoneticPr fontId="1"/>
  </si>
  <si>
    <t>Ｄ＝Ｂ×Ｃ</t>
    <phoneticPr fontId="1"/>
  </si>
  <si>
    <t>処方総量</t>
    <rPh sb="0" eb="2">
      <t>ショホウ</t>
    </rPh>
    <rPh sb="2" eb="4">
      <t>ソウリョウ</t>
    </rPh>
    <phoneticPr fontId="1"/>
  </si>
  <si>
    <t>処方総量（ジアゼパム換算）</t>
    <rPh sb="0" eb="2">
      <t>ショホウ</t>
    </rPh>
    <rPh sb="2" eb="4">
      <t>ソウリョウ</t>
    </rPh>
    <rPh sb="10" eb="12">
      <t>カンサン</t>
    </rPh>
    <phoneticPr fontId="1"/>
  </si>
  <si>
    <t>デパス(0.25mg錠)換算</t>
    <rPh sb="10" eb="11">
      <t>ジョウ</t>
    </rPh>
    <rPh sb="12" eb="14">
      <t>カンサン</t>
    </rPh>
    <phoneticPr fontId="1"/>
  </si>
  <si>
    <t>Ｅ＝Ｄ/（0.25×3.33）</t>
    <phoneticPr fontId="1"/>
  </si>
  <si>
    <t>【参考】</t>
    <rPh sb="1" eb="3">
      <t>サンコウ</t>
    </rPh>
    <phoneticPr fontId="1"/>
  </si>
  <si>
    <t>レキソタン/セニラン</t>
    <phoneticPr fontId="1"/>
  </si>
  <si>
    <t xml:space="preserve"> クロルジアゼポキサイド</t>
    <phoneticPr fontId="1"/>
  </si>
  <si>
    <t>セパゾン/エナデール</t>
    <phoneticPr fontId="1"/>
  </si>
  <si>
    <t xml:space="preserve">エバミール/ロラメット </t>
    <phoneticPr fontId="1"/>
  </si>
  <si>
    <t>ロルメタゼパム</t>
    <phoneticPr fontId="1"/>
  </si>
  <si>
    <t>メキサゾラム</t>
    <phoneticPr fontId="1"/>
  </si>
  <si>
    <t>タンドスピロン</t>
    <phoneticPr fontId="1"/>
  </si>
  <si>
    <t>トフィソパム</t>
    <phoneticPr fontId="1"/>
  </si>
  <si>
    <t>アモバルビタール</t>
    <phoneticPr fontId="1"/>
  </si>
  <si>
    <t>バルビタール</t>
    <phoneticPr fontId="1"/>
  </si>
  <si>
    <t>ブロムワレリル尿素</t>
    <phoneticPr fontId="1"/>
  </si>
  <si>
    <t>レンドルミン/グッドミン/ゼストロミン</t>
    <phoneticPr fontId="1"/>
  </si>
  <si>
    <t>ブロチゾラム</t>
    <phoneticPr fontId="1"/>
  </si>
  <si>
    <t>ユーロジン</t>
    <phoneticPr fontId="1"/>
  </si>
  <si>
    <t>エスタゾラム</t>
    <phoneticPr fontId="1"/>
  </si>
  <si>
    <t>フルニトラゼパム</t>
    <phoneticPr fontId="1"/>
  </si>
  <si>
    <t>ベノジール/ダルメート</t>
    <phoneticPr fontId="1"/>
  </si>
  <si>
    <t>フルラゼパム</t>
    <phoneticPr fontId="1"/>
  </si>
  <si>
    <t>ハロキサゾラム</t>
    <phoneticPr fontId="1"/>
  </si>
  <si>
    <t>エリミン</t>
    <phoneticPr fontId="1"/>
  </si>
  <si>
    <t>二メタゼパム</t>
    <phoneticPr fontId="1"/>
  </si>
  <si>
    <t>ベンザリン/ネルボン/ニトラゼパム</t>
    <phoneticPr fontId="1"/>
  </si>
  <si>
    <t>ニトラゼパム</t>
    <phoneticPr fontId="1"/>
  </si>
  <si>
    <t>ラボナ</t>
    <phoneticPr fontId="1"/>
  </si>
  <si>
    <t>ペントバルビタール</t>
    <phoneticPr fontId="1"/>
  </si>
  <si>
    <t>フェノバルビタール</t>
    <phoneticPr fontId="1"/>
  </si>
  <si>
    <t xml:space="preserve">  リルマザフォン</t>
    <phoneticPr fontId="1"/>
  </si>
  <si>
    <t>セコバルビタール</t>
    <phoneticPr fontId="1"/>
  </si>
  <si>
    <t>トリアゾラム</t>
    <phoneticPr fontId="1"/>
  </si>
  <si>
    <t>ゾピクロン</t>
    <phoneticPr fontId="1"/>
  </si>
  <si>
    <t>ドラール</t>
    <phoneticPr fontId="1"/>
  </si>
  <si>
    <t>クアゼパム</t>
    <phoneticPr fontId="1"/>
  </si>
  <si>
    <t>（ｍｇ）</t>
    <phoneticPr fontId="1"/>
  </si>
  <si>
    <t>入力（ｍｇ）</t>
    <rPh sb="0" eb="2">
      <t>ニュウリョク</t>
    </rPh>
    <phoneticPr fontId="1"/>
  </si>
  <si>
    <t>10-20</t>
    <phoneticPr fontId="1"/>
  </si>
  <si>
    <t>9-20</t>
    <phoneticPr fontId="1"/>
  </si>
  <si>
    <t>4-5</t>
    <phoneticPr fontId="1"/>
  </si>
  <si>
    <t>コントール、バランス、コンスーン、Librium</t>
    <phoneticPr fontId="1"/>
  </si>
  <si>
    <t>ソラナックス、コンスタン、カームダン、メデポリン、Xanax</t>
    <phoneticPr fontId="1"/>
  </si>
  <si>
    <t>5-30</t>
    <phoneticPr fontId="1"/>
  </si>
  <si>
    <t>18-50</t>
    <phoneticPr fontId="1"/>
  </si>
  <si>
    <t>36-100</t>
    <phoneticPr fontId="1"/>
  </si>
  <si>
    <t>リーゼ/ロミニアン/イソクリン/ニラタック</t>
    <phoneticPr fontId="1"/>
  </si>
  <si>
    <t>6-18</t>
    <phoneticPr fontId="1"/>
  </si>
  <si>
    <t>セルシン、ホリゾン、ジアパックス、セエルカム、セレナミン、Valium</t>
    <phoneticPr fontId="1"/>
  </si>
  <si>
    <t>20-100</t>
    <phoneticPr fontId="1"/>
  </si>
  <si>
    <t>10-24</t>
    <phoneticPr fontId="1"/>
  </si>
  <si>
    <t>デパス、エチカーム、エチゾラン、デゾラム、ノンネルブ、デムナット、モーズン、パルギン</t>
    <phoneticPr fontId="1"/>
  </si>
  <si>
    <t>メイラックス、ロンラックス</t>
    <phoneticPr fontId="1"/>
  </si>
  <si>
    <t>50-100</t>
    <phoneticPr fontId="1"/>
  </si>
  <si>
    <t>ロヒプノール、サイレース、ビビットエース</t>
    <phoneticPr fontId="1"/>
  </si>
  <si>
    <t>18-26</t>
    <phoneticPr fontId="1"/>
  </si>
  <si>
    <t>40-250</t>
    <phoneticPr fontId="1"/>
  </si>
  <si>
    <t>60-90</t>
    <phoneticPr fontId="1"/>
  </si>
  <si>
    <t>ワイパックス、ユーパン、Ativan</t>
    <phoneticPr fontId="1"/>
  </si>
  <si>
    <t>10-20</t>
    <phoneticPr fontId="1"/>
  </si>
  <si>
    <t>10-12</t>
    <phoneticPr fontId="1"/>
  </si>
  <si>
    <t>36-200</t>
    <phoneticPr fontId="1"/>
  </si>
  <si>
    <t>14-30</t>
    <phoneticPr fontId="1"/>
  </si>
  <si>
    <t>15-38</t>
    <phoneticPr fontId="1"/>
  </si>
  <si>
    <t>39-120</t>
    <phoneticPr fontId="1"/>
  </si>
  <si>
    <t>ハルシオン、アスコマーナ、ミンザイン</t>
    <phoneticPr fontId="1"/>
  </si>
  <si>
    <t>イソミタール</t>
    <phoneticPr fontId="1"/>
  </si>
  <si>
    <t>16-24</t>
    <phoneticPr fontId="1"/>
  </si>
  <si>
    <t>アイオナール</t>
    <phoneticPr fontId="1"/>
  </si>
  <si>
    <t>アモバン</t>
    <phoneticPr fontId="1"/>
  </si>
  <si>
    <t>グランダキシン</t>
    <phoneticPr fontId="1"/>
  </si>
  <si>
    <t>セディール</t>
    <phoneticPr fontId="1"/>
  </si>
  <si>
    <t>1.2-1.4</t>
    <phoneticPr fontId="1"/>
  </si>
  <si>
    <t>ソメリン</t>
    <phoneticPr fontId="1"/>
  </si>
  <si>
    <t>43.2-144</t>
    <phoneticPr fontId="1"/>
  </si>
  <si>
    <t>バルビタール</t>
    <phoneticPr fontId="1"/>
  </si>
  <si>
    <t>フェノバール</t>
    <phoneticPr fontId="1"/>
  </si>
  <si>
    <t>96～144</t>
    <phoneticPr fontId="1"/>
  </si>
  <si>
    <t>12日</t>
    <rPh sb="2" eb="3">
      <t>ニチ</t>
    </rPh>
    <phoneticPr fontId="1"/>
  </si>
  <si>
    <t>メレックス</t>
    <phoneticPr fontId="1"/>
  </si>
  <si>
    <t>15-48</t>
    <phoneticPr fontId="1"/>
  </si>
  <si>
    <t>リスミ―</t>
    <phoneticPr fontId="1"/>
  </si>
  <si>
    <t>*1　等価換算係数は、「ジアゼパム５ｍｇと等価用量を換算係数とする」（臨床精神神経薬理学テキスト）　吉田医院ＨＰ</t>
    <rPh sb="50" eb="52">
      <t>ヨシダ</t>
    </rPh>
    <rPh sb="52" eb="5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</si>
</sst>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6" fontId="0" fillId="0" borderId="2" xfId="0" quotePrefix="1" applyNumberFormat="1" applyBorder="1" applyAlignment="1">
      <alignment horizontal="center" vertical="center"/>
    </xf>
    <xf numFmtId="56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quotePrefix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L14" sqref="L14"/>
    </sheetView>
  </sheetViews>
  <sheetFormatPr defaultRowHeight="19.5" customHeight="1" x14ac:dyDescent="0.15"/>
  <cols>
    <col min="1" max="1" width="1.875" customWidth="1"/>
    <col min="2" max="2" width="5.5" customWidth="1"/>
    <col min="3" max="3" width="56.75" customWidth="1"/>
    <col min="4" max="4" width="19.625" customWidth="1"/>
    <col min="5" max="5" width="9.375" bestFit="1" customWidth="1"/>
    <col min="6" max="6" width="16" bestFit="1" customWidth="1"/>
    <col min="7" max="8" width="16" customWidth="1"/>
    <col min="9" max="9" width="25" bestFit="1" customWidth="1"/>
    <col min="10" max="10" width="20.375" bestFit="1" customWidth="1"/>
  </cols>
  <sheetData>
    <row r="1" spans="1:10" ht="19.5" customHeight="1" x14ac:dyDescent="0.15">
      <c r="A1" t="s">
        <v>25</v>
      </c>
      <c r="J1" s="25"/>
    </row>
    <row r="2" spans="1:10" ht="19.5" customHeight="1" x14ac:dyDescent="0.15">
      <c r="J2" s="22" t="s">
        <v>38</v>
      </c>
    </row>
    <row r="3" spans="1:10" ht="19.5" customHeight="1" x14ac:dyDescent="0.15">
      <c r="B3" s="2" t="s">
        <v>0</v>
      </c>
      <c r="C3" s="2" t="s">
        <v>1</v>
      </c>
      <c r="D3" s="2" t="s">
        <v>2</v>
      </c>
      <c r="E3" s="2" t="s">
        <v>31</v>
      </c>
      <c r="F3" s="1" t="s">
        <v>24</v>
      </c>
      <c r="G3" s="1" t="s">
        <v>34</v>
      </c>
      <c r="H3" s="1" t="s">
        <v>27</v>
      </c>
      <c r="I3" s="1" t="s">
        <v>35</v>
      </c>
      <c r="J3" s="16" t="s">
        <v>36</v>
      </c>
    </row>
    <row r="4" spans="1:10" ht="19.5" customHeight="1" x14ac:dyDescent="0.15">
      <c r="B4" s="3"/>
      <c r="C4" s="35"/>
      <c r="D4" s="3"/>
      <c r="E4" s="3"/>
      <c r="F4" s="1" t="s">
        <v>26</v>
      </c>
      <c r="G4" s="2" t="s">
        <v>28</v>
      </c>
      <c r="H4" s="1" t="s">
        <v>29</v>
      </c>
      <c r="I4" s="2" t="s">
        <v>33</v>
      </c>
      <c r="J4" s="16" t="s">
        <v>37</v>
      </c>
    </row>
    <row r="5" spans="1:10" ht="19.5" customHeight="1" x14ac:dyDescent="0.15">
      <c r="B5" s="3"/>
      <c r="C5" s="35"/>
      <c r="D5" s="3"/>
      <c r="E5" s="3"/>
      <c r="F5" s="4"/>
      <c r="G5" s="2" t="s">
        <v>72</v>
      </c>
      <c r="H5" s="4"/>
      <c r="I5" s="2" t="s">
        <v>71</v>
      </c>
      <c r="J5" s="17" t="s">
        <v>71</v>
      </c>
    </row>
    <row r="6" spans="1:10" ht="19.5" customHeight="1" thickBot="1" x14ac:dyDescent="0.2">
      <c r="B6" s="3">
        <v>1</v>
      </c>
      <c r="C6" s="35" t="s">
        <v>101</v>
      </c>
      <c r="D6" s="3" t="s">
        <v>47</v>
      </c>
      <c r="E6" s="37" t="s">
        <v>102</v>
      </c>
      <c r="F6" s="4">
        <v>50</v>
      </c>
      <c r="G6" s="5"/>
      <c r="H6" s="28">
        <f>5/F6</f>
        <v>0.1</v>
      </c>
      <c r="I6" s="29">
        <f>G6*H6</f>
        <v>0</v>
      </c>
      <c r="J6" s="23">
        <f>I6/(0.25*3.33)</f>
        <v>0</v>
      </c>
    </row>
    <row r="7" spans="1:10" ht="19.5" customHeight="1" x14ac:dyDescent="0.15">
      <c r="B7" s="3">
        <v>2</v>
      </c>
      <c r="C7" s="36" t="s">
        <v>103</v>
      </c>
      <c r="D7" s="1" t="s">
        <v>66</v>
      </c>
      <c r="E7" s="1"/>
      <c r="F7" s="4">
        <v>50</v>
      </c>
      <c r="G7" s="15"/>
      <c r="H7" s="20">
        <f>5/F7</f>
        <v>0.1</v>
      </c>
      <c r="I7" s="14">
        <f>G7*H7</f>
        <v>0</v>
      </c>
      <c r="J7" s="23">
        <f>I7/(0.25*3.33)</f>
        <v>0</v>
      </c>
    </row>
    <row r="8" spans="1:10" ht="19.5" customHeight="1" x14ac:dyDescent="0.15">
      <c r="B8" s="3">
        <v>3</v>
      </c>
      <c r="C8" s="36" t="s">
        <v>104</v>
      </c>
      <c r="D8" s="1" t="s">
        <v>68</v>
      </c>
      <c r="E8" s="1">
        <v>4</v>
      </c>
      <c r="F8" s="4">
        <v>7.5</v>
      </c>
      <c r="G8" s="18"/>
      <c r="H8" s="20">
        <f>5/F8</f>
        <v>0.66666666666666663</v>
      </c>
      <c r="I8" s="10">
        <f>G8*H8</f>
        <v>0</v>
      </c>
      <c r="J8" s="23">
        <f>I8/(0.25*3.33)</f>
        <v>0</v>
      </c>
    </row>
    <row r="9" spans="1:10" ht="19.5" customHeight="1" x14ac:dyDescent="0.15">
      <c r="B9" s="3">
        <v>4</v>
      </c>
      <c r="C9" s="36" t="s">
        <v>42</v>
      </c>
      <c r="D9" s="1" t="s">
        <v>43</v>
      </c>
      <c r="E9" s="32" t="s">
        <v>95</v>
      </c>
      <c r="F9" s="4">
        <v>1</v>
      </c>
      <c r="G9" s="18"/>
      <c r="H9" s="20">
        <f>5/F9</f>
        <v>5</v>
      </c>
      <c r="I9" s="10">
        <f>G9*H9</f>
        <v>0</v>
      </c>
      <c r="J9" s="23">
        <f>I9/(0.25*3.33)</f>
        <v>0</v>
      </c>
    </row>
    <row r="10" spans="1:10" ht="19.5" customHeight="1" x14ac:dyDescent="0.15">
      <c r="B10" s="3">
        <v>5</v>
      </c>
      <c r="C10" s="36" t="s">
        <v>10</v>
      </c>
      <c r="D10" s="1" t="s">
        <v>11</v>
      </c>
      <c r="E10" s="1">
        <v>23</v>
      </c>
      <c r="F10" s="4">
        <v>0.5</v>
      </c>
      <c r="G10" s="18"/>
      <c r="H10" s="20">
        <f>5/F10</f>
        <v>10</v>
      </c>
      <c r="I10" s="10">
        <f>G10*H10</f>
        <v>0</v>
      </c>
      <c r="J10" s="23">
        <f>I10/(0.25*3.33)</f>
        <v>0</v>
      </c>
    </row>
    <row r="11" spans="1:10" ht="19.5" customHeight="1" x14ac:dyDescent="0.15">
      <c r="B11" s="3">
        <v>6</v>
      </c>
      <c r="C11" s="36" t="s">
        <v>58</v>
      </c>
      <c r="D11" s="1" t="s">
        <v>59</v>
      </c>
      <c r="E11" s="32" t="s">
        <v>97</v>
      </c>
      <c r="F11" s="4">
        <v>5</v>
      </c>
      <c r="G11" s="18"/>
      <c r="H11" s="20">
        <f>5/F11</f>
        <v>1</v>
      </c>
      <c r="I11" s="10">
        <f>G11*H11</f>
        <v>0</v>
      </c>
      <c r="J11" s="23">
        <f>I11/(0.25*3.33)</f>
        <v>0</v>
      </c>
    </row>
    <row r="12" spans="1:10" ht="19.5" customHeight="1" x14ac:dyDescent="0.15">
      <c r="B12" s="3">
        <v>7</v>
      </c>
      <c r="C12" s="36" t="s">
        <v>105</v>
      </c>
      <c r="D12" s="1" t="s">
        <v>46</v>
      </c>
      <c r="E12" s="1">
        <v>0.5</v>
      </c>
      <c r="F12" s="4">
        <v>125</v>
      </c>
      <c r="G12" s="18"/>
      <c r="H12" s="20">
        <f>5/F12</f>
        <v>0.04</v>
      </c>
      <c r="I12" s="10">
        <f>G12*H12</f>
        <v>0</v>
      </c>
      <c r="J12" s="23">
        <f>I12/(0.25*3.33)</f>
        <v>0</v>
      </c>
    </row>
    <row r="13" spans="1:10" ht="19.5" customHeight="1" x14ac:dyDescent="0.15">
      <c r="B13" s="3">
        <v>8</v>
      </c>
      <c r="C13" s="36" t="s">
        <v>3</v>
      </c>
      <c r="D13" s="1" t="s">
        <v>4</v>
      </c>
      <c r="E13" s="1">
        <v>3.5</v>
      </c>
      <c r="F13" s="4">
        <v>15</v>
      </c>
      <c r="G13" s="18"/>
      <c r="H13" s="20">
        <f>5/F13</f>
        <v>0.33333333333333331</v>
      </c>
      <c r="I13" s="10">
        <f>G13*H13</f>
        <v>0</v>
      </c>
      <c r="J13" s="23">
        <f>I13/(0.25*3.33)</f>
        <v>0</v>
      </c>
    </row>
    <row r="14" spans="1:10" ht="19.5" customHeight="1" x14ac:dyDescent="0.15">
      <c r="B14" s="3">
        <v>9</v>
      </c>
      <c r="C14" s="36" t="s">
        <v>76</v>
      </c>
      <c r="D14" s="1" t="s">
        <v>40</v>
      </c>
      <c r="E14" s="32" t="s">
        <v>78</v>
      </c>
      <c r="F14" s="4">
        <v>10</v>
      </c>
      <c r="G14" s="18"/>
      <c r="H14" s="20">
        <f>5/F14</f>
        <v>0.5</v>
      </c>
      <c r="I14" s="10">
        <f>G14*H14</f>
        <v>0</v>
      </c>
      <c r="J14" s="23">
        <f>I14/(0.25*3.33)</f>
        <v>0</v>
      </c>
    </row>
    <row r="15" spans="1:10" ht="19.5" customHeight="1" x14ac:dyDescent="0.15">
      <c r="B15" s="3">
        <v>10</v>
      </c>
      <c r="C15" s="36" t="s">
        <v>106</v>
      </c>
      <c r="D15" s="1" t="s">
        <v>45</v>
      </c>
      <c r="E15" s="1" t="s">
        <v>107</v>
      </c>
      <c r="F15" s="4">
        <v>25</v>
      </c>
      <c r="G15" s="18"/>
      <c r="H15" s="20">
        <f>5/F15</f>
        <v>0.2</v>
      </c>
      <c r="I15" s="10">
        <f>G15*H15</f>
        <v>0</v>
      </c>
      <c r="J15" s="23">
        <f>I15/(0.25*3.33)</f>
        <v>0</v>
      </c>
    </row>
    <row r="16" spans="1:10" ht="19.5" customHeight="1" x14ac:dyDescent="0.15">
      <c r="B16" s="3">
        <v>11</v>
      </c>
      <c r="C16" s="36" t="s">
        <v>41</v>
      </c>
      <c r="D16" s="1" t="s">
        <v>17</v>
      </c>
      <c r="E16" s="32" t="s">
        <v>79</v>
      </c>
      <c r="F16" s="4">
        <v>1.5</v>
      </c>
      <c r="G16" s="18"/>
      <c r="H16" s="20">
        <f>5/F16</f>
        <v>3.3333333333333335</v>
      </c>
      <c r="I16" s="10">
        <f>G16*H16</f>
        <v>0</v>
      </c>
      <c r="J16" s="23">
        <f>I16/(0.25*3.33)</f>
        <v>0</v>
      </c>
    </row>
    <row r="17" spans="2:10" ht="19.5" customHeight="1" x14ac:dyDescent="0.15">
      <c r="B17" s="3">
        <v>12</v>
      </c>
      <c r="C17" s="36" t="s">
        <v>83</v>
      </c>
      <c r="D17" s="1" t="s">
        <v>18</v>
      </c>
      <c r="E17" s="32" t="s">
        <v>84</v>
      </c>
      <c r="F17" s="4">
        <v>5</v>
      </c>
      <c r="G17" s="18"/>
      <c r="H17" s="20">
        <f>5/F17</f>
        <v>1</v>
      </c>
      <c r="I17" s="10">
        <f>G17*H17</f>
        <v>0</v>
      </c>
      <c r="J17" s="23">
        <f>I17/(0.25*3.33)</f>
        <v>0</v>
      </c>
    </row>
    <row r="18" spans="2:10" ht="19.5" customHeight="1" x14ac:dyDescent="0.15">
      <c r="B18" s="3">
        <v>13</v>
      </c>
      <c r="C18" s="36" t="s">
        <v>15</v>
      </c>
      <c r="D18" s="1" t="s">
        <v>16</v>
      </c>
      <c r="E18" s="1">
        <v>56</v>
      </c>
      <c r="F18" s="4">
        <v>20</v>
      </c>
      <c r="G18" s="18"/>
      <c r="H18" s="13">
        <f>5/F18</f>
        <v>0.25</v>
      </c>
      <c r="I18" s="10">
        <f>G18*H18</f>
        <v>0</v>
      </c>
      <c r="J18" s="23">
        <f>I18/(0.25*3.33)</f>
        <v>0</v>
      </c>
    </row>
    <row r="19" spans="2:10" ht="19.5" customHeight="1" x14ac:dyDescent="0.15">
      <c r="B19" s="3">
        <v>14</v>
      </c>
      <c r="C19" s="36" t="s">
        <v>108</v>
      </c>
      <c r="D19" s="1" t="s">
        <v>57</v>
      </c>
      <c r="E19" s="1" t="s">
        <v>109</v>
      </c>
      <c r="F19" s="4">
        <v>5</v>
      </c>
      <c r="G19" s="18"/>
      <c r="H19" s="20">
        <f>5/F19</f>
        <v>1</v>
      </c>
      <c r="I19" s="10">
        <f>G19*H19</f>
        <v>0</v>
      </c>
      <c r="J19" s="23">
        <f>I19/(0.25*3.33)</f>
        <v>0</v>
      </c>
    </row>
    <row r="20" spans="2:10" ht="19.5" customHeight="1" x14ac:dyDescent="0.15">
      <c r="B20" s="3">
        <v>15</v>
      </c>
      <c r="C20" s="36" t="s">
        <v>77</v>
      </c>
      <c r="D20" s="1" t="s">
        <v>8</v>
      </c>
      <c r="E20" s="31" t="s">
        <v>74</v>
      </c>
      <c r="F20" s="4">
        <v>0.8</v>
      </c>
      <c r="G20" s="18"/>
      <c r="H20" s="13">
        <f>5/F20</f>
        <v>6.25</v>
      </c>
      <c r="I20" s="10">
        <f>G20*H20</f>
        <v>0</v>
      </c>
      <c r="J20" s="23">
        <f>I20/(0.25*3.33)</f>
        <v>0</v>
      </c>
    </row>
    <row r="21" spans="2:10" ht="19.5" customHeight="1" x14ac:dyDescent="0.15">
      <c r="B21" s="3">
        <v>16</v>
      </c>
      <c r="C21" s="34" t="s">
        <v>86</v>
      </c>
      <c r="D21" s="2" t="s">
        <v>5</v>
      </c>
      <c r="E21" s="2">
        <v>6</v>
      </c>
      <c r="F21" s="6">
        <v>1.5</v>
      </c>
      <c r="G21" s="19"/>
      <c r="H21" s="21">
        <f>5/F21</f>
        <v>3.3333333333333335</v>
      </c>
      <c r="I21" s="11">
        <f>G21*H21</f>
        <v>0</v>
      </c>
      <c r="J21" s="23">
        <f>I21/(0.25*3.33)</f>
        <v>0</v>
      </c>
    </row>
    <row r="22" spans="2:10" ht="19.5" customHeight="1" x14ac:dyDescent="0.15">
      <c r="B22" s="3">
        <v>17</v>
      </c>
      <c r="C22" s="34" t="s">
        <v>69</v>
      </c>
      <c r="D22" s="2" t="s">
        <v>70</v>
      </c>
      <c r="E22" s="2" t="s">
        <v>99</v>
      </c>
      <c r="F22" s="6">
        <v>15</v>
      </c>
      <c r="G22" s="19"/>
      <c r="H22" s="21">
        <f>5/F22</f>
        <v>0.33333333333333331</v>
      </c>
      <c r="I22" s="11">
        <f>G22*H22</f>
        <v>0</v>
      </c>
      <c r="J22" s="23">
        <f>I22/(0.25*3.33)</f>
        <v>0</v>
      </c>
    </row>
    <row r="23" spans="2:10" ht="19.5" customHeight="1" x14ac:dyDescent="0.15">
      <c r="B23" s="3">
        <v>18</v>
      </c>
      <c r="C23" s="34" t="s">
        <v>100</v>
      </c>
      <c r="D23" s="2" t="s">
        <v>67</v>
      </c>
      <c r="E23" s="2">
        <v>2</v>
      </c>
      <c r="F23" s="6">
        <v>0.25</v>
      </c>
      <c r="G23" s="19"/>
      <c r="H23" s="21">
        <f>5/F23</f>
        <v>20</v>
      </c>
      <c r="I23" s="11">
        <f>G23*H23</f>
        <v>0</v>
      </c>
      <c r="J23" s="23">
        <f>I23/(0.25*3.33)</f>
        <v>0</v>
      </c>
    </row>
    <row r="24" spans="2:10" ht="19.5" customHeight="1" x14ac:dyDescent="0.15">
      <c r="B24" s="3">
        <v>19</v>
      </c>
      <c r="C24" s="34" t="s">
        <v>110</v>
      </c>
      <c r="D24" s="2" t="s">
        <v>48</v>
      </c>
      <c r="E24" s="2"/>
      <c r="F24" s="6">
        <v>75</v>
      </c>
      <c r="G24" s="19"/>
      <c r="H24" s="21">
        <f>5/F24</f>
        <v>6.6666666666666666E-2</v>
      </c>
      <c r="I24" s="11">
        <f>G24*H24</f>
        <v>0</v>
      </c>
      <c r="J24" s="23">
        <f>I24/(0.25*3.33)</f>
        <v>0</v>
      </c>
    </row>
    <row r="25" spans="2:10" ht="19.5" customHeight="1" x14ac:dyDescent="0.15">
      <c r="B25" s="3">
        <v>20</v>
      </c>
      <c r="C25" s="34" t="s">
        <v>111</v>
      </c>
      <c r="D25" s="2" t="s">
        <v>64</v>
      </c>
      <c r="E25" s="2" t="s">
        <v>112</v>
      </c>
      <c r="F25" s="6">
        <v>15</v>
      </c>
      <c r="G25" s="19"/>
      <c r="H25" s="21">
        <f>5/F25</f>
        <v>0.33333333333333331</v>
      </c>
      <c r="I25" s="11">
        <f>G25*H25</f>
        <v>0</v>
      </c>
      <c r="J25" s="23">
        <f>I25/(0.25*3.33)</f>
        <v>0</v>
      </c>
    </row>
    <row r="26" spans="2:10" ht="19.5" customHeight="1" x14ac:dyDescent="0.15">
      <c r="B26" s="3">
        <v>21</v>
      </c>
      <c r="C26" s="34" t="s">
        <v>49</v>
      </c>
      <c r="D26" s="2" t="s">
        <v>49</v>
      </c>
      <c r="E26" s="2" t="s">
        <v>113</v>
      </c>
      <c r="F26" s="6">
        <v>500</v>
      </c>
      <c r="G26" s="19"/>
      <c r="H26" s="21">
        <f>5/F26</f>
        <v>0.01</v>
      </c>
      <c r="I26" s="11">
        <f>G26*H26</f>
        <v>0</v>
      </c>
      <c r="J26" s="23">
        <f>I26/(0.25*3.33)</f>
        <v>0</v>
      </c>
    </row>
    <row r="27" spans="2:10" ht="19.5" customHeight="1" x14ac:dyDescent="0.15">
      <c r="B27" s="3">
        <v>22</v>
      </c>
      <c r="C27" s="34" t="s">
        <v>55</v>
      </c>
      <c r="D27" s="2" t="s">
        <v>56</v>
      </c>
      <c r="E27" s="33" t="s">
        <v>91</v>
      </c>
      <c r="F27" s="6">
        <v>15</v>
      </c>
      <c r="G27" s="19"/>
      <c r="H27" s="21">
        <f>5/F27</f>
        <v>0.33333333333333331</v>
      </c>
      <c r="I27" s="11">
        <f>G27*H27</f>
        <v>0</v>
      </c>
      <c r="J27" s="23">
        <f>I27/(0.25*3.33)</f>
        <v>0</v>
      </c>
    </row>
    <row r="28" spans="2:10" ht="19.5" customHeight="1" x14ac:dyDescent="0.15">
      <c r="B28" s="3">
        <v>23</v>
      </c>
      <c r="C28" s="34" t="s">
        <v>60</v>
      </c>
      <c r="D28" s="2" t="s">
        <v>61</v>
      </c>
      <c r="E28" s="33" t="s">
        <v>98</v>
      </c>
      <c r="F28" s="6">
        <v>5</v>
      </c>
      <c r="G28" s="19"/>
      <c r="H28" s="21">
        <f>5/F28</f>
        <v>1</v>
      </c>
      <c r="I28" s="11">
        <f>G28*H28</f>
        <v>0</v>
      </c>
      <c r="J28" s="23">
        <f>I28/(0.25*3.33)</f>
        <v>0</v>
      </c>
    </row>
    <row r="29" spans="2:10" ht="19.5" customHeight="1" x14ac:dyDescent="0.15">
      <c r="B29" s="3">
        <v>24</v>
      </c>
      <c r="C29" s="34" t="s">
        <v>87</v>
      </c>
      <c r="D29" s="2" t="s">
        <v>21</v>
      </c>
      <c r="E29" s="33" t="s">
        <v>88</v>
      </c>
      <c r="F29" s="6">
        <v>1.67</v>
      </c>
      <c r="G29" s="19"/>
      <c r="H29" s="21">
        <f>5/F29</f>
        <v>2.9940119760479043</v>
      </c>
      <c r="I29" s="11">
        <f>G29*H29</f>
        <v>0</v>
      </c>
      <c r="J29" s="23">
        <f>I29/(0.25*3.33)</f>
        <v>0</v>
      </c>
    </row>
    <row r="30" spans="2:10" ht="19.5" customHeight="1" x14ac:dyDescent="0.15">
      <c r="B30" s="3">
        <v>25</v>
      </c>
      <c r="C30" s="34" t="s">
        <v>114</v>
      </c>
      <c r="D30" s="2" t="s">
        <v>44</v>
      </c>
      <c r="E30" s="2">
        <v>105</v>
      </c>
      <c r="F30" s="6">
        <v>1.67</v>
      </c>
      <c r="G30" s="19"/>
      <c r="H30" s="21">
        <f>5/F30</f>
        <v>2.9940119760479043</v>
      </c>
      <c r="I30" s="11">
        <f>G30*H30</f>
        <v>0</v>
      </c>
      <c r="J30" s="23">
        <f>I30/(0.25*3.33)</f>
        <v>0</v>
      </c>
    </row>
    <row r="31" spans="2:10" ht="19.5" customHeight="1" x14ac:dyDescent="0.15">
      <c r="B31" s="3">
        <v>26</v>
      </c>
      <c r="C31" s="34" t="s">
        <v>13</v>
      </c>
      <c r="D31" s="2" t="s">
        <v>14</v>
      </c>
      <c r="E31" s="33" t="s">
        <v>80</v>
      </c>
      <c r="F31" s="6">
        <v>7.5</v>
      </c>
      <c r="G31" s="19"/>
      <c r="H31" s="21">
        <f>5/F31</f>
        <v>0.66666666666666663</v>
      </c>
      <c r="I31" s="11">
        <f>G31*H31</f>
        <v>0</v>
      </c>
      <c r="J31" s="23">
        <f>I31/(0.25*3.33)</f>
        <v>0</v>
      </c>
    </row>
    <row r="32" spans="2:10" ht="19.5" customHeight="1" x14ac:dyDescent="0.15">
      <c r="B32" s="3">
        <v>27</v>
      </c>
      <c r="C32" s="34" t="s">
        <v>52</v>
      </c>
      <c r="D32" s="2" t="s">
        <v>53</v>
      </c>
      <c r="E32" s="33" t="s">
        <v>85</v>
      </c>
      <c r="F32" s="6">
        <v>2</v>
      </c>
      <c r="G32" s="19"/>
      <c r="H32" s="21">
        <f>5/F32</f>
        <v>2.5</v>
      </c>
      <c r="I32" s="11">
        <f>G32*H32</f>
        <v>0</v>
      </c>
      <c r="J32" s="23">
        <f>I32/(0.25*3.33)</f>
        <v>0</v>
      </c>
    </row>
    <row r="33" spans="2:10" ht="19.5" customHeight="1" x14ac:dyDescent="0.15">
      <c r="B33" s="3">
        <v>28</v>
      </c>
      <c r="C33" s="34" t="s">
        <v>62</v>
      </c>
      <c r="D33" s="2" t="s">
        <v>63</v>
      </c>
      <c r="E33" s="2" t="s">
        <v>115</v>
      </c>
      <c r="F33" s="6">
        <v>50</v>
      </c>
      <c r="G33" s="19"/>
      <c r="H33" s="21">
        <f>5/F33</f>
        <v>0.1</v>
      </c>
      <c r="I33" s="11">
        <f>G33*H33</f>
        <v>0</v>
      </c>
      <c r="J33" s="23">
        <f>I33/(0.25*3.33)</f>
        <v>0</v>
      </c>
    </row>
    <row r="34" spans="2:10" ht="19.5" customHeight="1" x14ac:dyDescent="0.15">
      <c r="B34" s="3">
        <v>29</v>
      </c>
      <c r="C34" s="34" t="s">
        <v>81</v>
      </c>
      <c r="D34" s="2" t="s">
        <v>6</v>
      </c>
      <c r="E34" s="33" t="s">
        <v>82</v>
      </c>
      <c r="F34" s="6">
        <v>10</v>
      </c>
      <c r="G34" s="19"/>
      <c r="H34" s="21">
        <f>5/F34</f>
        <v>0.5</v>
      </c>
      <c r="I34" s="11">
        <f>G34*H34</f>
        <v>0</v>
      </c>
      <c r="J34" s="23">
        <f>I34/(0.25*3.33)</f>
        <v>0</v>
      </c>
    </row>
    <row r="35" spans="2:10" ht="19.5" customHeight="1" x14ac:dyDescent="0.15">
      <c r="B35" s="3">
        <v>30</v>
      </c>
      <c r="C35" s="34" t="s">
        <v>116</v>
      </c>
      <c r="D35" s="2" t="s">
        <v>65</v>
      </c>
      <c r="E35" s="2">
        <v>10.5</v>
      </c>
      <c r="F35" s="6">
        <v>2</v>
      </c>
      <c r="G35" s="19"/>
      <c r="H35" s="21">
        <f>5/F35</f>
        <v>2.5</v>
      </c>
      <c r="I35" s="11">
        <f>G35*H35</f>
        <v>0</v>
      </c>
      <c r="J35" s="23">
        <f>I35/(0.25*3.33)</f>
        <v>0</v>
      </c>
    </row>
    <row r="36" spans="2:10" ht="19.5" customHeight="1" x14ac:dyDescent="0.15">
      <c r="B36" s="3">
        <v>31</v>
      </c>
      <c r="C36" s="34" t="s">
        <v>30</v>
      </c>
      <c r="D36" s="2" t="s">
        <v>12</v>
      </c>
      <c r="E36" s="33" t="s">
        <v>79</v>
      </c>
      <c r="F36" s="6">
        <v>0.25</v>
      </c>
      <c r="G36" s="19"/>
      <c r="H36" s="21">
        <f>5/F36</f>
        <v>20</v>
      </c>
      <c r="I36" s="11">
        <f>G36*H36</f>
        <v>0</v>
      </c>
      <c r="J36" s="24">
        <f>I36/(0.25*3.33)</f>
        <v>0</v>
      </c>
    </row>
    <row r="37" spans="2:10" ht="19.5" customHeight="1" x14ac:dyDescent="0.15">
      <c r="B37" s="3">
        <v>32</v>
      </c>
      <c r="C37" s="34" t="s">
        <v>39</v>
      </c>
      <c r="D37" s="2" t="s">
        <v>9</v>
      </c>
      <c r="E37" s="30" t="s">
        <v>73</v>
      </c>
      <c r="F37" s="6">
        <v>2.5</v>
      </c>
      <c r="G37" s="19"/>
      <c r="H37" s="21">
        <f>5/F37</f>
        <v>2</v>
      </c>
      <c r="I37" s="11">
        <f>G37*H37</f>
        <v>0</v>
      </c>
      <c r="J37" s="23">
        <f>I37/(0.25*3.33)</f>
        <v>0</v>
      </c>
    </row>
    <row r="38" spans="2:10" ht="19.5" customHeight="1" x14ac:dyDescent="0.15">
      <c r="B38" s="3">
        <v>33</v>
      </c>
      <c r="C38" s="34" t="s">
        <v>22</v>
      </c>
      <c r="D38" s="2" t="s">
        <v>23</v>
      </c>
      <c r="E38" s="33" t="s">
        <v>92</v>
      </c>
      <c r="F38" s="6">
        <v>1.67</v>
      </c>
      <c r="G38" s="19"/>
      <c r="H38" s="21">
        <f>5/F38</f>
        <v>2.9940119760479043</v>
      </c>
      <c r="I38" s="11">
        <f>G38*H38</f>
        <v>0</v>
      </c>
      <c r="J38" s="23">
        <f>I38/(0.25*3.33)</f>
        <v>0</v>
      </c>
    </row>
    <row r="39" spans="2:10" ht="19.5" customHeight="1" x14ac:dyDescent="0.15">
      <c r="B39" s="3">
        <v>34</v>
      </c>
      <c r="C39" s="34" t="s">
        <v>19</v>
      </c>
      <c r="D39" s="2" t="s">
        <v>20</v>
      </c>
      <c r="E39" s="33" t="s">
        <v>96</v>
      </c>
      <c r="F39" s="6">
        <v>10</v>
      </c>
      <c r="G39" s="19"/>
      <c r="H39" s="21">
        <f>5/F39</f>
        <v>0.5</v>
      </c>
      <c r="I39" s="11">
        <f>G39*H39</f>
        <v>0</v>
      </c>
      <c r="J39" s="23">
        <f>I39/(0.25*3.33)</f>
        <v>0</v>
      </c>
    </row>
    <row r="40" spans="2:10" ht="19.5" customHeight="1" x14ac:dyDescent="0.15">
      <c r="B40" s="3">
        <v>35</v>
      </c>
      <c r="C40" s="34" t="s">
        <v>50</v>
      </c>
      <c r="D40" s="2" t="s">
        <v>51</v>
      </c>
      <c r="E40" s="30" t="s">
        <v>75</v>
      </c>
      <c r="F40" s="6">
        <v>0.25</v>
      </c>
      <c r="G40" s="19"/>
      <c r="H40" s="21">
        <f>5/F40</f>
        <v>20</v>
      </c>
      <c r="I40" s="11">
        <f>G40*H40</f>
        <v>0</v>
      </c>
      <c r="J40" s="23">
        <f>I40/(0.25*3.33)</f>
        <v>0</v>
      </c>
    </row>
    <row r="41" spans="2:10" ht="19.5" customHeight="1" x14ac:dyDescent="0.15">
      <c r="B41" s="3">
        <v>36</v>
      </c>
      <c r="C41" s="34" t="s">
        <v>89</v>
      </c>
      <c r="D41" s="2" t="s">
        <v>54</v>
      </c>
      <c r="E41" s="33" t="s">
        <v>90</v>
      </c>
      <c r="F41" s="6">
        <v>1</v>
      </c>
      <c r="G41" s="19"/>
      <c r="H41" s="21">
        <f>5/F41</f>
        <v>5</v>
      </c>
      <c r="I41" s="11">
        <f>G41*H41</f>
        <v>0</v>
      </c>
      <c r="J41" s="23">
        <f>I41/(0.25*3.33)</f>
        <v>0</v>
      </c>
    </row>
    <row r="42" spans="2:10" ht="19.5" customHeight="1" thickBot="1" x14ac:dyDescent="0.2">
      <c r="B42" s="3">
        <v>37</v>
      </c>
      <c r="C42" s="34" t="s">
        <v>93</v>
      </c>
      <c r="D42" s="2" t="s">
        <v>7</v>
      </c>
      <c r="E42" s="33" t="s">
        <v>94</v>
      </c>
      <c r="F42" s="6">
        <v>1.2</v>
      </c>
      <c r="G42" s="19"/>
      <c r="H42" s="21">
        <f>5/F42</f>
        <v>4.166666666666667</v>
      </c>
      <c r="I42" s="11">
        <f>G42*H42</f>
        <v>0</v>
      </c>
      <c r="J42" s="23">
        <f>I42/(0.25*3.33)</f>
        <v>0</v>
      </c>
    </row>
    <row r="43" spans="2:10" ht="19.5" customHeight="1" thickBot="1" x14ac:dyDescent="0.2">
      <c r="B43" s="26" t="s">
        <v>32</v>
      </c>
      <c r="C43" s="27"/>
      <c r="D43" s="27"/>
      <c r="E43" s="7"/>
      <c r="F43" s="8"/>
      <c r="G43" s="8"/>
      <c r="H43" s="9"/>
      <c r="I43" s="12">
        <f>SUM(I7:I42)</f>
        <v>0</v>
      </c>
      <c r="J43" s="24">
        <f t="shared" ref="J43" si="0">I43/(0.25*3.33)</f>
        <v>0</v>
      </c>
    </row>
    <row r="45" spans="2:10" ht="19.5" customHeight="1" x14ac:dyDescent="0.15">
      <c r="B45" t="s">
        <v>117</v>
      </c>
    </row>
  </sheetData>
  <sortState ref="B5:J42">
    <sortCondition ref="C5:C42"/>
  </sortState>
  <mergeCells count="1">
    <mergeCell ref="B43:D43"/>
  </mergeCells>
  <phoneticPr fontId="1"/>
  <pageMargins left="0.70866141732283472" right="0.70866141732283472" top="1.3385826771653544" bottom="0.74803149606299213" header="0.31496062992125984" footer="0.31496062992125984"/>
  <pageSetup paperSize="9" scale="89" orientation="landscape" r:id="rId1"/>
  <headerFooter>
    <oddFooter>&amp;L&amp;9ベンゾジアゼピン薬害連絡協議会&amp;R&amp;9&amp;F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togis</dc:creator>
  <cp:lastModifiedBy>FJ-USER</cp:lastModifiedBy>
  <cp:lastPrinted>2017-06-20T14:01:55Z</cp:lastPrinted>
  <dcterms:created xsi:type="dcterms:W3CDTF">2017-06-05T00:29:57Z</dcterms:created>
  <dcterms:modified xsi:type="dcterms:W3CDTF">2019-12-19T12:54:44Z</dcterms:modified>
</cp:coreProperties>
</file>